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07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0" i="1"/>
  <c r="E40"/>
  <c r="C40"/>
  <c r="A40"/>
  <c r="D7"/>
  <c r="D48" l="1"/>
  <c r="E48"/>
  <c r="C48"/>
  <c r="E31"/>
  <c r="D21"/>
  <c r="E21"/>
  <c r="C21"/>
  <c r="E54"/>
  <c r="C54"/>
  <c r="D54"/>
  <c r="A54"/>
  <c r="C62"/>
  <c r="C66"/>
  <c r="D66"/>
  <c r="E66"/>
  <c r="A66"/>
  <c r="A62"/>
  <c r="C31"/>
  <c r="D31"/>
  <c r="A48"/>
  <c r="A31"/>
  <c r="A21"/>
  <c r="E10"/>
  <c r="A7"/>
  <c r="A10" s="1"/>
  <c r="A55" l="1"/>
  <c r="A57" s="1"/>
  <c r="D55"/>
  <c r="E55"/>
  <c r="E57" s="1"/>
  <c r="C55"/>
  <c r="D10"/>
  <c r="C7"/>
  <c r="C10" s="1"/>
  <c r="D57" l="1"/>
  <c r="D60" s="1"/>
  <c r="C57"/>
  <c r="E60" l="1"/>
  <c r="E62" s="1"/>
  <c r="D62"/>
</calcChain>
</file>

<file path=xl/sharedStrings.xml><?xml version="1.0" encoding="utf-8"?>
<sst xmlns="http://schemas.openxmlformats.org/spreadsheetml/2006/main" count="91" uniqueCount="80">
  <si>
    <t>Coldridge Parish Council</t>
  </si>
  <si>
    <t>total</t>
  </si>
  <si>
    <t>Clock winding</t>
  </si>
  <si>
    <t>Insurance</t>
  </si>
  <si>
    <t>Hall hire</t>
  </si>
  <si>
    <t xml:space="preserve">Share of Council Tax Reduction Grant </t>
  </si>
  <si>
    <t>Income</t>
  </si>
  <si>
    <t>2014/15</t>
  </si>
  <si>
    <t>2015/16</t>
  </si>
  <si>
    <t>2016/17</t>
  </si>
  <si>
    <t>Expenditure</t>
  </si>
  <si>
    <t>Precept</t>
  </si>
  <si>
    <t>Notes</t>
  </si>
  <si>
    <t>Bank balances at end of year</t>
  </si>
  <si>
    <t xml:space="preserve"> out-turn</t>
  </si>
  <si>
    <t>Actual</t>
  </si>
  <si>
    <t>Budget</t>
  </si>
  <si>
    <t>Election costs</t>
  </si>
  <si>
    <t>Grants</t>
  </si>
  <si>
    <t>Parish costs</t>
  </si>
  <si>
    <t xml:space="preserve">Town and Parish Fund </t>
  </si>
  <si>
    <t>Town and Parish Fund expenditure</t>
  </si>
  <si>
    <t xml:space="preserve">Crediton Community Transport </t>
  </si>
  <si>
    <t>Clerks wages</t>
  </si>
  <si>
    <t>Clerk expenses</t>
  </si>
  <si>
    <t>Interest on bank account</t>
  </si>
  <si>
    <t>Notice board repairs</t>
  </si>
  <si>
    <t xml:space="preserve">Notes </t>
  </si>
  <si>
    <t>Projected</t>
  </si>
  <si>
    <t>Exceptional expenditure</t>
  </si>
  <si>
    <t>Church Clock re-guilding</t>
  </si>
  <si>
    <t>Increase in insurance premium tax due in 2016 AON</t>
  </si>
  <si>
    <t>Grass cutting H Smith</t>
  </si>
  <si>
    <t>Clock Service Cumbria Clock Company</t>
  </si>
  <si>
    <t>Grant of £2085 from Devon Remembers in 2013/14 towards this cost</t>
  </si>
  <si>
    <t xml:space="preserve">Total </t>
  </si>
  <si>
    <t>Internal audit costs</t>
  </si>
  <si>
    <t>External audit costs</t>
  </si>
  <si>
    <t>Website set up costs</t>
  </si>
  <si>
    <t>Christmas tree</t>
  </si>
  <si>
    <t>St Matthews graveyard grants</t>
  </si>
  <si>
    <t>Allerbridge chapel graveyard grants</t>
  </si>
  <si>
    <t>Total</t>
  </si>
  <si>
    <t>lawn mower battery</t>
  </si>
  <si>
    <t>Excess of income over Expenditure</t>
  </si>
  <si>
    <t>Assets</t>
  </si>
  <si>
    <t>Ride on tractor lawn mower</t>
  </si>
  <si>
    <t>3 Noticeboards</t>
  </si>
  <si>
    <t>Non Cash expenses</t>
  </si>
  <si>
    <t xml:space="preserve">Depreciation </t>
  </si>
  <si>
    <t>Grand Total</t>
  </si>
  <si>
    <t>30% of [£500 - 150]</t>
  </si>
  <si>
    <t>30% of [£1010 - 303]</t>
  </si>
  <si>
    <t>Depreciation at 30% based on recommendation from auditors</t>
  </si>
  <si>
    <t>Charges in 2015/16 due to error in submission to Grant Thornton</t>
  </si>
  <si>
    <t>Administration costs</t>
  </si>
  <si>
    <t>Parish Council was an unopposed election</t>
  </si>
  <si>
    <t xml:space="preserve"> CiLCA course fees</t>
  </si>
  <si>
    <t>Extra clerks hours for CiLCA course</t>
  </si>
  <si>
    <t>current account</t>
  </si>
  <si>
    <t>saving account</t>
  </si>
  <si>
    <t>Devon Assoc Local Councils</t>
  </si>
  <si>
    <t>Archers "20 is Plenty" signs</t>
  </si>
  <si>
    <t>from 156.63 to 157.63</t>
  </si>
  <si>
    <t>Reduction in CTRG is offset by an increase in number of Band D</t>
  </si>
  <si>
    <t>Suggested figure based on income needed for planned expenditure</t>
  </si>
  <si>
    <t>Applied for annually for specific projects</t>
  </si>
  <si>
    <t>Increase due to implications of the Transparency Code</t>
  </si>
  <si>
    <t>Annually</t>
  </si>
  <si>
    <t>Annually to Village Hall Committee</t>
  </si>
  <si>
    <t>Paid in two instalments May and November</t>
  </si>
  <si>
    <t>Annual payment</t>
  </si>
  <si>
    <t>Paid in two instalments March and September</t>
  </si>
  <si>
    <t>Erected on village green as an amenity</t>
  </si>
  <si>
    <t>Nothing yet decided upon for 2105/16</t>
  </si>
  <si>
    <t>Citizens Advice</t>
  </si>
  <si>
    <t>provides the Ring-and-ride bus used by parishioners on Mondays</t>
  </si>
  <si>
    <t>Provides advice an support to parishioners</t>
  </si>
  <si>
    <t>To enable the clerk to meet the challenges of changing legislation</t>
  </si>
  <si>
    <t>Budget proposal for 2016/17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</si>
</sst>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Bodoni MT"/>
      <family val="1"/>
    </font>
    <font>
      <sz val="11"/>
      <color theme="1"/>
      <name val="Bodoni 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1" fontId="0" fillId="0" borderId="0" xfId="0" applyNumberFormat="1"/>
    <xf numFmtId="1" fontId="4" fillId="0" borderId="0" xfId="0" applyNumberFormat="1" applyFont="1"/>
    <xf numFmtId="1" fontId="0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19" workbookViewId="0">
      <selection activeCell="F2" sqref="F2"/>
    </sheetView>
  </sheetViews>
  <sheetFormatPr defaultRowHeight="15"/>
  <cols>
    <col min="1" max="1" width="8.28515625" customWidth="1"/>
    <col min="2" max="2" width="33.7109375" customWidth="1"/>
    <col min="3" max="3" width="8.42578125" customWidth="1"/>
    <col min="4" max="4" width="8.7109375" customWidth="1"/>
    <col min="5" max="5" width="10" customWidth="1"/>
    <col min="6" max="6" width="61.7109375" customWidth="1"/>
  </cols>
  <sheetData>
    <row r="1" spans="1:7">
      <c r="B1" s="4" t="s">
        <v>0</v>
      </c>
      <c r="C1" s="4" t="s">
        <v>79</v>
      </c>
    </row>
    <row r="2" spans="1:7">
      <c r="D2" s="1" t="s">
        <v>28</v>
      </c>
    </row>
    <row r="3" spans="1:7">
      <c r="A3" s="1" t="s">
        <v>15</v>
      </c>
      <c r="B3" s="1"/>
      <c r="C3" s="1" t="s">
        <v>16</v>
      </c>
      <c r="D3" s="1" t="s">
        <v>14</v>
      </c>
      <c r="E3" s="1" t="s">
        <v>16</v>
      </c>
    </row>
    <row r="4" spans="1:7">
      <c r="A4" s="1" t="s">
        <v>7</v>
      </c>
      <c r="B4" s="1" t="s">
        <v>6</v>
      </c>
      <c r="C4" s="1" t="s">
        <v>8</v>
      </c>
      <c r="D4" s="1" t="s">
        <v>8</v>
      </c>
      <c r="E4" s="1" t="s">
        <v>9</v>
      </c>
      <c r="F4" s="12" t="s">
        <v>27</v>
      </c>
    </row>
    <row r="5" spans="1:7">
      <c r="A5" s="6">
        <v>3668.57</v>
      </c>
      <c r="B5" t="s">
        <v>11</v>
      </c>
      <c r="C5" s="6">
        <v>3854.03</v>
      </c>
      <c r="D5" s="6">
        <v>3854.03</v>
      </c>
      <c r="E5" s="6">
        <v>3877</v>
      </c>
      <c r="F5" s="13" t="s">
        <v>64</v>
      </c>
    </row>
    <row r="6" spans="1:7">
      <c r="A6" s="7">
        <v>331.43</v>
      </c>
      <c r="B6" t="s">
        <v>5</v>
      </c>
      <c r="C6" s="7">
        <v>145.97</v>
      </c>
      <c r="D6" s="7">
        <v>146</v>
      </c>
      <c r="E6" s="6">
        <v>123</v>
      </c>
      <c r="F6" s="13" t="s">
        <v>63</v>
      </c>
    </row>
    <row r="7" spans="1:7">
      <c r="A7" s="10">
        <f>SUM(A5:A6)</f>
        <v>4000</v>
      </c>
      <c r="B7" s="4" t="s">
        <v>1</v>
      </c>
      <c r="C7" s="7">
        <f>SUM(C5:C6)</f>
        <v>4000</v>
      </c>
      <c r="D7" s="7">
        <f>4000-0</f>
        <v>4000</v>
      </c>
      <c r="E7" s="6">
        <v>4000</v>
      </c>
      <c r="F7" s="13" t="s">
        <v>65</v>
      </c>
    </row>
    <row r="8" spans="1:7">
      <c r="A8" s="6">
        <v>324</v>
      </c>
      <c r="B8" t="s">
        <v>20</v>
      </c>
      <c r="C8" s="6">
        <v>330</v>
      </c>
      <c r="D8" s="6">
        <v>330</v>
      </c>
      <c r="E8" s="6">
        <v>330</v>
      </c>
      <c r="F8" s="13" t="s">
        <v>66</v>
      </c>
    </row>
    <row r="9" spans="1:7">
      <c r="A9" s="7">
        <v>1.1499999999999999</v>
      </c>
      <c r="B9" t="s">
        <v>25</v>
      </c>
      <c r="C9" s="7">
        <v>2</v>
      </c>
      <c r="D9" s="7">
        <v>2</v>
      </c>
      <c r="E9" s="7">
        <v>2</v>
      </c>
      <c r="F9" s="13"/>
    </row>
    <row r="10" spans="1:7">
      <c r="A10" s="10">
        <f>SUM(A7:A9)</f>
        <v>4325.1499999999996</v>
      </c>
      <c r="B10" s="11" t="s">
        <v>35</v>
      </c>
      <c r="C10" s="10">
        <f t="shared" ref="C10:E10" si="0">SUM(C7:C9)</f>
        <v>4332</v>
      </c>
      <c r="D10" s="10">
        <f t="shared" si="0"/>
        <v>4332</v>
      </c>
      <c r="E10" s="10">
        <f t="shared" si="0"/>
        <v>4332</v>
      </c>
      <c r="F10" s="13"/>
    </row>
    <row r="11" spans="1:7">
      <c r="A11" s="6"/>
      <c r="C11" s="6"/>
      <c r="D11" s="6"/>
      <c r="E11" s="6"/>
      <c r="F11" s="13"/>
    </row>
    <row r="12" spans="1:7">
      <c r="A12" s="6"/>
      <c r="B12" s="1" t="s">
        <v>10</v>
      </c>
      <c r="C12" s="6"/>
      <c r="D12" s="6"/>
      <c r="E12" s="6"/>
      <c r="F12" s="13"/>
    </row>
    <row r="13" spans="1:7">
      <c r="A13" s="6"/>
      <c r="B13" s="1" t="s">
        <v>55</v>
      </c>
      <c r="C13" s="6"/>
      <c r="D13" s="6"/>
      <c r="E13" s="6"/>
      <c r="F13" s="13"/>
    </row>
    <row r="14" spans="1:7">
      <c r="A14" s="6">
        <v>0</v>
      </c>
      <c r="B14" t="s">
        <v>37</v>
      </c>
      <c r="C14" s="6">
        <v>0</v>
      </c>
      <c r="D14" s="6">
        <v>40</v>
      </c>
      <c r="E14" s="6">
        <v>0</v>
      </c>
      <c r="F14" s="13" t="s">
        <v>54</v>
      </c>
    </row>
    <row r="15" spans="1:7">
      <c r="A15" s="6">
        <v>0</v>
      </c>
      <c r="B15" t="s">
        <v>36</v>
      </c>
      <c r="C15" s="6">
        <v>15</v>
      </c>
      <c r="D15" s="6">
        <v>0</v>
      </c>
      <c r="E15" s="6">
        <v>50</v>
      </c>
      <c r="F15" s="13" t="s">
        <v>67</v>
      </c>
    </row>
    <row r="16" spans="1:7">
      <c r="A16" s="6">
        <v>288.51</v>
      </c>
      <c r="B16" t="s">
        <v>3</v>
      </c>
      <c r="C16" s="6">
        <v>193.34</v>
      </c>
      <c r="D16" s="6">
        <v>193.34</v>
      </c>
      <c r="E16" s="6">
        <v>210</v>
      </c>
      <c r="F16" s="13" t="s">
        <v>31</v>
      </c>
      <c r="G16" s="2"/>
    </row>
    <row r="17" spans="1:7">
      <c r="A17" s="6">
        <v>1356.77</v>
      </c>
      <c r="B17" t="s">
        <v>23</v>
      </c>
      <c r="C17" s="6">
        <v>1200</v>
      </c>
      <c r="D17" s="6">
        <v>1200</v>
      </c>
      <c r="E17" s="6">
        <v>1200</v>
      </c>
      <c r="F17" s="13"/>
    </row>
    <row r="18" spans="1:7">
      <c r="A18" s="6">
        <v>180.51</v>
      </c>
      <c r="B18" t="s">
        <v>24</v>
      </c>
      <c r="C18" s="6">
        <v>250</v>
      </c>
      <c r="D18" s="6">
        <v>250</v>
      </c>
      <c r="E18" s="6">
        <v>200</v>
      </c>
      <c r="F18" s="14"/>
      <c r="G18" s="2"/>
    </row>
    <row r="19" spans="1:7">
      <c r="A19" s="6">
        <v>67.510000000000005</v>
      </c>
      <c r="B19" t="s">
        <v>61</v>
      </c>
      <c r="C19" s="6">
        <v>77</v>
      </c>
      <c r="D19" s="6">
        <v>77</v>
      </c>
      <c r="E19" s="6">
        <v>80</v>
      </c>
      <c r="F19" s="13" t="s">
        <v>68</v>
      </c>
      <c r="G19" s="2"/>
    </row>
    <row r="20" spans="1:7">
      <c r="A20" s="7">
        <v>45</v>
      </c>
      <c r="B20" t="s">
        <v>4</v>
      </c>
      <c r="C20" s="7">
        <v>65</v>
      </c>
      <c r="D20" s="7">
        <v>65</v>
      </c>
      <c r="E20" s="7">
        <v>65</v>
      </c>
      <c r="F20" s="13" t="s">
        <v>69</v>
      </c>
      <c r="G20" s="2"/>
    </row>
    <row r="21" spans="1:7">
      <c r="A21" s="10">
        <f>SUM(A14:A20)</f>
        <v>1938.3</v>
      </c>
      <c r="B21" s="1" t="s">
        <v>42</v>
      </c>
      <c r="C21" s="10">
        <f>SUM(C14:C20)</f>
        <v>1800.34</v>
      </c>
      <c r="D21" s="10">
        <f t="shared" ref="D21:E21" si="1">SUM(D14:D20)</f>
        <v>1825.34</v>
      </c>
      <c r="E21" s="10">
        <f t="shared" si="1"/>
        <v>1805</v>
      </c>
      <c r="F21" s="12"/>
      <c r="G21" s="2"/>
    </row>
    <row r="22" spans="1:7">
      <c r="A22" s="8"/>
      <c r="C22" s="6"/>
      <c r="D22" s="6"/>
      <c r="E22" s="6"/>
      <c r="F22" s="13"/>
      <c r="G22" s="2"/>
    </row>
    <row r="23" spans="1:7">
      <c r="A23" s="6"/>
      <c r="B23" s="1" t="s">
        <v>19</v>
      </c>
      <c r="C23" s="6"/>
      <c r="D23" s="6"/>
      <c r="E23" s="6"/>
      <c r="F23" s="13"/>
      <c r="G23" s="2"/>
    </row>
    <row r="24" spans="1:7">
      <c r="A24" s="6">
        <v>200</v>
      </c>
      <c r="B24" t="s">
        <v>32</v>
      </c>
      <c r="C24" s="6">
        <v>200</v>
      </c>
      <c r="D24" s="6">
        <v>200</v>
      </c>
      <c r="E24" s="6">
        <v>200</v>
      </c>
      <c r="F24" s="13" t="s">
        <v>70</v>
      </c>
    </row>
    <row r="25" spans="1:7">
      <c r="A25" s="6">
        <v>60</v>
      </c>
      <c r="B25" t="s">
        <v>2</v>
      </c>
      <c r="C25" s="6">
        <v>60</v>
      </c>
      <c r="D25" s="6">
        <v>60</v>
      </c>
      <c r="E25" s="6">
        <v>60</v>
      </c>
      <c r="F25" s="13" t="s">
        <v>72</v>
      </c>
    </row>
    <row r="26" spans="1:7">
      <c r="A26" s="6">
        <v>174</v>
      </c>
      <c r="B26" t="s">
        <v>33</v>
      </c>
      <c r="C26" s="6">
        <v>175</v>
      </c>
      <c r="D26" s="6">
        <v>175</v>
      </c>
      <c r="E26" s="6">
        <v>175</v>
      </c>
      <c r="F26" s="14" t="s">
        <v>71</v>
      </c>
      <c r="G26" s="2"/>
    </row>
    <row r="27" spans="1:7">
      <c r="A27" s="6">
        <v>145.03</v>
      </c>
      <c r="B27" s="5" t="s">
        <v>26</v>
      </c>
      <c r="C27" s="6">
        <v>0</v>
      </c>
      <c r="D27" s="6">
        <v>0</v>
      </c>
      <c r="E27" s="6">
        <v>0</v>
      </c>
      <c r="F27" s="13"/>
      <c r="G27" s="2"/>
    </row>
    <row r="28" spans="1:7">
      <c r="A28" s="6">
        <v>38.4</v>
      </c>
      <c r="B28" t="s">
        <v>43</v>
      </c>
      <c r="C28" s="6">
        <v>0</v>
      </c>
      <c r="D28" s="6">
        <v>0</v>
      </c>
      <c r="E28" s="6">
        <v>0</v>
      </c>
      <c r="F28" s="13"/>
      <c r="G28" s="2"/>
    </row>
    <row r="29" spans="1:7">
      <c r="A29" s="6">
        <v>50.24</v>
      </c>
      <c r="B29" s="5" t="s">
        <v>38</v>
      </c>
      <c r="C29" s="6">
        <v>0</v>
      </c>
      <c r="D29" s="6">
        <v>0</v>
      </c>
      <c r="E29" s="6">
        <v>0</v>
      </c>
      <c r="F29" s="13"/>
      <c r="G29" s="2"/>
    </row>
    <row r="30" spans="1:7">
      <c r="A30" s="7">
        <v>30</v>
      </c>
      <c r="B30" t="s">
        <v>39</v>
      </c>
      <c r="C30" s="7">
        <v>30</v>
      </c>
      <c r="D30" s="7">
        <v>30</v>
      </c>
      <c r="E30" s="7">
        <v>30</v>
      </c>
      <c r="F30" s="13" t="s">
        <v>73</v>
      </c>
      <c r="G30" s="2"/>
    </row>
    <row r="31" spans="1:7">
      <c r="A31" s="10">
        <f>SUM(A24:A30)</f>
        <v>697.67</v>
      </c>
      <c r="B31" s="1" t="s">
        <v>42</v>
      </c>
      <c r="C31" s="10">
        <f t="shared" ref="C31:E31" si="2">SUM(C24:C30)</f>
        <v>465</v>
      </c>
      <c r="D31" s="10">
        <f t="shared" si="2"/>
        <v>465</v>
      </c>
      <c r="E31" s="10">
        <f t="shared" si="2"/>
        <v>465</v>
      </c>
      <c r="F31" s="13"/>
      <c r="G31" s="2"/>
    </row>
    <row r="32" spans="1:7">
      <c r="A32" s="10"/>
      <c r="B32" s="1"/>
      <c r="C32" s="10"/>
      <c r="D32" s="10"/>
      <c r="E32" s="10"/>
      <c r="F32" s="13"/>
      <c r="G32" s="2"/>
    </row>
    <row r="33" spans="1:7">
      <c r="A33" s="6"/>
      <c r="B33" s="5"/>
      <c r="C33" s="6"/>
      <c r="D33" s="6"/>
      <c r="E33" s="6"/>
      <c r="F33" s="13"/>
      <c r="G33" s="2"/>
    </row>
    <row r="34" spans="1:7">
      <c r="A34" s="6"/>
      <c r="B34" s="1" t="s">
        <v>18</v>
      </c>
      <c r="C34" s="6"/>
      <c r="D34" s="6"/>
      <c r="E34" s="6"/>
      <c r="F34" s="13"/>
      <c r="G34" s="2"/>
    </row>
    <row r="35" spans="1:7">
      <c r="A35" s="6">
        <v>324</v>
      </c>
      <c r="B35" s="5" t="s">
        <v>21</v>
      </c>
      <c r="C35" s="6">
        <v>330</v>
      </c>
      <c r="D35" s="6">
        <v>330</v>
      </c>
      <c r="E35" s="6">
        <v>330</v>
      </c>
      <c r="F35" s="13" t="s">
        <v>74</v>
      </c>
      <c r="G35" s="2"/>
    </row>
    <row r="36" spans="1:7">
      <c r="A36" s="6">
        <v>380</v>
      </c>
      <c r="B36" t="s">
        <v>40</v>
      </c>
      <c r="C36" s="6">
        <v>380</v>
      </c>
      <c r="D36" s="6">
        <v>380</v>
      </c>
      <c r="E36" s="6">
        <v>380</v>
      </c>
      <c r="F36" s="13"/>
      <c r="G36" s="2"/>
    </row>
    <row r="37" spans="1:7">
      <c r="A37" s="6">
        <v>250</v>
      </c>
      <c r="B37" t="s">
        <v>41</v>
      </c>
      <c r="C37" s="6">
        <v>250</v>
      </c>
      <c r="D37" s="6">
        <v>250</v>
      </c>
      <c r="E37" s="6">
        <v>250</v>
      </c>
      <c r="F37" s="13"/>
    </row>
    <row r="38" spans="1:7">
      <c r="A38" s="8">
        <v>0</v>
      </c>
      <c r="B38" t="s">
        <v>22</v>
      </c>
      <c r="C38" s="8">
        <v>100</v>
      </c>
      <c r="D38" s="8">
        <v>100</v>
      </c>
      <c r="E38" s="8">
        <v>100</v>
      </c>
      <c r="F38" s="13" t="s">
        <v>76</v>
      </c>
    </row>
    <row r="39" spans="1:7">
      <c r="A39" s="7">
        <v>0</v>
      </c>
      <c r="B39" t="s">
        <v>75</v>
      </c>
      <c r="C39" s="7">
        <v>100</v>
      </c>
      <c r="D39" s="7">
        <v>100</v>
      </c>
      <c r="E39" s="7">
        <v>100</v>
      </c>
      <c r="F39" s="13" t="s">
        <v>77</v>
      </c>
    </row>
    <row r="40" spans="1:7">
      <c r="A40" s="10">
        <f>SUM(A35:A39)</f>
        <v>954</v>
      </c>
      <c r="B40" s="1" t="s">
        <v>42</v>
      </c>
      <c r="C40" s="10">
        <f>SUM(C36:C39)</f>
        <v>830</v>
      </c>
      <c r="D40" s="10">
        <f t="shared" ref="D40:E40" si="3">SUM(D36:D39)</f>
        <v>830</v>
      </c>
      <c r="E40" s="10">
        <f t="shared" si="3"/>
        <v>830</v>
      </c>
      <c r="F40" s="13"/>
    </row>
    <row r="41" spans="1:7">
      <c r="A41" s="6"/>
      <c r="C41" s="6"/>
      <c r="D41" s="6"/>
      <c r="E41" s="6"/>
      <c r="F41" s="13"/>
    </row>
    <row r="42" spans="1:7">
      <c r="A42" s="6"/>
      <c r="B42" s="1" t="s">
        <v>29</v>
      </c>
      <c r="C42" s="6"/>
      <c r="D42" s="6"/>
      <c r="E42" s="6"/>
      <c r="F42" s="13"/>
    </row>
    <row r="43" spans="1:7">
      <c r="A43" s="6">
        <v>3336</v>
      </c>
      <c r="B43" t="s">
        <v>30</v>
      </c>
      <c r="C43" s="6">
        <v>0</v>
      </c>
      <c r="D43" s="6">
        <v>0</v>
      </c>
      <c r="E43" s="6">
        <v>0</v>
      </c>
      <c r="F43" s="13" t="s">
        <v>34</v>
      </c>
    </row>
    <row r="44" spans="1:7">
      <c r="A44" s="6">
        <v>0</v>
      </c>
      <c r="B44" t="s">
        <v>17</v>
      </c>
      <c r="C44" s="6">
        <v>1100</v>
      </c>
      <c r="D44" s="6">
        <v>127.35</v>
      </c>
      <c r="E44" s="6">
        <v>0</v>
      </c>
      <c r="F44" s="13" t="s">
        <v>56</v>
      </c>
    </row>
    <row r="45" spans="1:7">
      <c r="A45" s="6">
        <v>0</v>
      </c>
      <c r="B45" t="s">
        <v>62</v>
      </c>
      <c r="C45" s="6">
        <v>388</v>
      </c>
      <c r="D45" s="6">
        <v>388</v>
      </c>
      <c r="E45" s="6">
        <v>0</v>
      </c>
      <c r="F45" s="13"/>
    </row>
    <row r="46" spans="1:7">
      <c r="A46" s="6">
        <v>0</v>
      </c>
      <c r="B46" t="s">
        <v>57</v>
      </c>
      <c r="C46" s="6">
        <v>250</v>
      </c>
      <c r="D46" s="6">
        <v>250</v>
      </c>
      <c r="E46" s="6">
        <v>0</v>
      </c>
      <c r="F46" s="13" t="s">
        <v>78</v>
      </c>
    </row>
    <row r="47" spans="1:7">
      <c r="A47" s="6">
        <v>0</v>
      </c>
      <c r="B47" t="s">
        <v>58</v>
      </c>
      <c r="C47" s="7">
        <v>0</v>
      </c>
      <c r="D47" s="7">
        <v>200</v>
      </c>
      <c r="E47" s="7">
        <v>850</v>
      </c>
      <c r="F47" s="13" t="s">
        <v>78</v>
      </c>
    </row>
    <row r="48" spans="1:7">
      <c r="A48" s="10">
        <f>SUM(A43:A44)</f>
        <v>3336</v>
      </c>
      <c r="B48" s="1" t="s">
        <v>42</v>
      </c>
      <c r="C48" s="10">
        <f>SUM(C43:C47)</f>
        <v>1738</v>
      </c>
      <c r="D48" s="10">
        <f t="shared" ref="D48:E48" si="4">SUM(D43:D47)</f>
        <v>965.35</v>
      </c>
      <c r="E48" s="10">
        <f t="shared" si="4"/>
        <v>850</v>
      </c>
      <c r="F48" s="12"/>
    </row>
    <row r="49" spans="1:6">
      <c r="A49" s="10"/>
      <c r="B49" s="1"/>
      <c r="C49" s="9"/>
      <c r="D49" s="9"/>
      <c r="E49" s="9"/>
      <c r="F49" s="1"/>
    </row>
    <row r="50" spans="1:6">
      <c r="A50" s="10"/>
      <c r="B50" s="9" t="s">
        <v>48</v>
      </c>
      <c r="C50" s="10"/>
      <c r="D50" s="10"/>
      <c r="E50" s="10"/>
    </row>
    <row r="51" spans="1:6">
      <c r="A51" s="10"/>
      <c r="B51" s="9" t="s">
        <v>49</v>
      </c>
      <c r="C51" s="10"/>
      <c r="D51" s="10"/>
      <c r="E51" s="10"/>
    </row>
    <row r="52" spans="1:6">
      <c r="A52" s="8">
        <v>0</v>
      </c>
      <c r="B52" t="s">
        <v>46</v>
      </c>
      <c r="C52" s="8">
        <v>150</v>
      </c>
      <c r="D52" s="8">
        <v>150</v>
      </c>
      <c r="E52" s="10">
        <v>105</v>
      </c>
      <c r="F52" t="s">
        <v>51</v>
      </c>
    </row>
    <row r="53" spans="1:6">
      <c r="A53" s="8">
        <v>0</v>
      </c>
      <c r="B53" t="s">
        <v>47</v>
      </c>
      <c r="C53" s="7">
        <v>303</v>
      </c>
      <c r="D53" s="7">
        <v>303</v>
      </c>
      <c r="E53" s="10">
        <v>212.1</v>
      </c>
      <c r="F53" t="s">
        <v>52</v>
      </c>
    </row>
    <row r="54" spans="1:6">
      <c r="A54" s="10">
        <f>SUM(A52:A53)</f>
        <v>0</v>
      </c>
      <c r="B54" s="1" t="s">
        <v>42</v>
      </c>
      <c r="C54" s="10">
        <f t="shared" ref="C54:D54" si="5">SUM(C52:C53)</f>
        <v>453</v>
      </c>
      <c r="D54" s="10">
        <f t="shared" si="5"/>
        <v>453</v>
      </c>
      <c r="E54" s="10">
        <f>SUM(E52:E53)</f>
        <v>317.10000000000002</v>
      </c>
    </row>
    <row r="55" spans="1:6">
      <c r="A55" s="10">
        <f>A21+A31+A40+A48+A54</f>
        <v>6925.9699999999993</v>
      </c>
      <c r="B55" s="10" t="s">
        <v>50</v>
      </c>
      <c r="C55" s="10">
        <f>C21+C31+C40+C48+C54</f>
        <v>5286.34</v>
      </c>
      <c r="D55" s="10">
        <f>D21+D31+D40+D48+D54</f>
        <v>4538.6900000000005</v>
      </c>
      <c r="E55" s="10">
        <f>E21+E31+E40+E48+E54</f>
        <v>4267.1000000000004</v>
      </c>
    </row>
    <row r="56" spans="1:6">
      <c r="A56" s="10"/>
      <c r="B56" s="9"/>
      <c r="C56" s="10"/>
      <c r="D56" s="10"/>
      <c r="E56" s="10"/>
    </row>
    <row r="57" spans="1:6">
      <c r="A57" s="9">
        <f>A10-A55</f>
        <v>-2600.8199999999997</v>
      </c>
      <c r="B57" s="9" t="s">
        <v>44</v>
      </c>
      <c r="C57" s="9">
        <f>C10-C55</f>
        <v>-954.34000000000015</v>
      </c>
      <c r="D57" s="9">
        <f>D10-D55</f>
        <v>-206.69000000000051</v>
      </c>
      <c r="E57" s="9">
        <f>E10-E55</f>
        <v>64.899999999999636</v>
      </c>
    </row>
    <row r="58" spans="1:6">
      <c r="A58" s="6"/>
      <c r="C58" s="6"/>
      <c r="D58" s="6"/>
      <c r="E58" s="6"/>
    </row>
    <row r="59" spans="1:6">
      <c r="A59" s="1" t="s">
        <v>12</v>
      </c>
      <c r="B59" s="1" t="s">
        <v>13</v>
      </c>
      <c r="C59" s="6"/>
      <c r="D59" s="6"/>
      <c r="E59" s="6"/>
    </row>
    <row r="60" spans="1:6">
      <c r="A60" s="6">
        <v>440.97</v>
      </c>
      <c r="B60" t="s">
        <v>59</v>
      </c>
      <c r="C60" s="6">
        <v>1000</v>
      </c>
      <c r="D60" s="6">
        <f>C60+D57+D54</f>
        <v>1246.3099999999995</v>
      </c>
      <c r="E60" s="6">
        <f>D60+E57+E54</f>
        <v>1628.309999999999</v>
      </c>
    </row>
    <row r="61" spans="1:6">
      <c r="A61" s="6">
        <v>2307.4299999999998</v>
      </c>
      <c r="B61" t="s">
        <v>60</v>
      </c>
      <c r="C61" s="7">
        <v>2308</v>
      </c>
      <c r="D61" s="7">
        <v>2308</v>
      </c>
      <c r="E61" s="7">
        <v>2309</v>
      </c>
    </row>
    <row r="62" spans="1:6">
      <c r="A62" s="10">
        <f>SUM(A60:A61)</f>
        <v>2748.3999999999996</v>
      </c>
      <c r="B62" s="9" t="s">
        <v>42</v>
      </c>
      <c r="C62" s="10">
        <f t="shared" ref="C62:E62" si="6">SUM(C60:C61)</f>
        <v>3308</v>
      </c>
      <c r="D62" s="10">
        <f t="shared" si="6"/>
        <v>3554.3099999999995</v>
      </c>
      <c r="E62" s="10">
        <f t="shared" si="6"/>
        <v>3937.309999999999</v>
      </c>
    </row>
    <row r="63" spans="1:6">
      <c r="B63" s="1" t="s">
        <v>45</v>
      </c>
    </row>
    <row r="64" spans="1:6">
      <c r="A64">
        <v>500</v>
      </c>
      <c r="B64" t="s">
        <v>46</v>
      </c>
      <c r="C64">
        <v>350</v>
      </c>
      <c r="D64">
        <v>350</v>
      </c>
      <c r="E64">
        <v>245</v>
      </c>
      <c r="F64" s="13" t="s">
        <v>53</v>
      </c>
    </row>
    <row r="65" spans="1:5">
      <c r="A65" s="15">
        <v>1010</v>
      </c>
      <c r="B65" t="s">
        <v>47</v>
      </c>
      <c r="C65" s="15">
        <v>707</v>
      </c>
      <c r="D65" s="15">
        <v>707</v>
      </c>
      <c r="E65" s="15">
        <v>495</v>
      </c>
    </row>
    <row r="66" spans="1:5">
      <c r="A66" s="4">
        <f>SUM(A64:A65)</f>
        <v>1510</v>
      </c>
      <c r="B66" s="9" t="s">
        <v>42</v>
      </c>
      <c r="C66" s="4">
        <f t="shared" ref="C66:E66" si="7">SUM(C64:C65)</f>
        <v>1057</v>
      </c>
      <c r="D66" s="4">
        <f t="shared" si="7"/>
        <v>1057</v>
      </c>
      <c r="E66" s="4">
        <f t="shared" si="7"/>
        <v>740</v>
      </c>
    </row>
    <row r="71" spans="1:5">
      <c r="B71" s="1"/>
    </row>
    <row r="73" spans="1:5">
      <c r="B73" s="1"/>
    </row>
    <row r="79" spans="1:5">
      <c r="B79" s="3"/>
    </row>
    <row r="81" spans="2:2">
      <c r="B81" s="1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Keyth Richardson</cp:lastModifiedBy>
  <cp:lastPrinted>2015-12-06T16:45:26Z</cp:lastPrinted>
  <dcterms:created xsi:type="dcterms:W3CDTF">2015-11-10T15:48:07Z</dcterms:created>
  <dcterms:modified xsi:type="dcterms:W3CDTF">2016-12-17T16:45:57Z</dcterms:modified>
</cp:coreProperties>
</file>