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65" yWindow="-90" windowWidth="18840" windowHeight="11250"/>
  </bookViews>
  <sheets>
    <sheet name="2016-17" sheetId="2" r:id="rId1"/>
  </sheets>
  <calcPr calcId="125725"/>
</workbook>
</file>

<file path=xl/calcChain.xml><?xml version="1.0" encoding="utf-8"?>
<calcChain xmlns="http://schemas.openxmlformats.org/spreadsheetml/2006/main">
  <c r="F6" i="2"/>
  <c r="F7" s="1"/>
  <c r="J26" l="1"/>
  <c r="M41"/>
  <c r="K40"/>
  <c r="K35"/>
  <c r="I37"/>
  <c r="I36"/>
  <c r="J45"/>
  <c r="I47"/>
  <c r="I46"/>
  <c r="N33" l="1"/>
  <c r="N48" s="1"/>
  <c r="N32"/>
  <c r="K31"/>
  <c r="K30"/>
  <c r="K29"/>
  <c r="I28"/>
  <c r="I27"/>
  <c r="K19" l="1"/>
  <c r="K48" s="1"/>
  <c r="I25"/>
  <c r="I24"/>
  <c r="I22"/>
  <c r="I21"/>
  <c r="I48" s="1"/>
  <c r="J20"/>
  <c r="I15"/>
  <c r="I14"/>
  <c r="J12"/>
  <c r="F5"/>
  <c r="F8" s="1"/>
  <c r="F9" s="1"/>
  <c r="F10" s="1"/>
  <c r="D48"/>
  <c r="E48"/>
  <c r="L48"/>
  <c r="M48"/>
  <c r="J48" l="1"/>
  <c r="G48" s="1"/>
  <c r="H48"/>
  <c r="F1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</calcChain>
</file>

<file path=xl/sharedStrings.xml><?xml version="1.0" encoding="utf-8"?>
<sst xmlns="http://schemas.openxmlformats.org/spreadsheetml/2006/main" count="76" uniqueCount="46">
  <si>
    <t>Receipts</t>
  </si>
  <si>
    <t>Date</t>
  </si>
  <si>
    <t>Details</t>
  </si>
  <si>
    <t>Payments</t>
  </si>
  <si>
    <t>Cheque</t>
  </si>
  <si>
    <t>VAT</t>
  </si>
  <si>
    <t>balance</t>
  </si>
  <si>
    <t>number</t>
  </si>
  <si>
    <t>Current a/c</t>
  </si>
  <si>
    <t xml:space="preserve">Balance b/f from last year </t>
  </si>
  <si>
    <t>£</t>
  </si>
  <si>
    <t>wage cost</t>
  </si>
  <si>
    <t>expenses</t>
  </si>
  <si>
    <t>other exp.</t>
  </si>
  <si>
    <t>statement</t>
  </si>
  <si>
    <t>Bank</t>
  </si>
  <si>
    <t>net of VAT</t>
  </si>
  <si>
    <t xml:space="preserve">one-off payments </t>
  </si>
  <si>
    <t>Total</t>
  </si>
  <si>
    <t xml:space="preserve">SWH sign </t>
  </si>
  <si>
    <t>2015/16 TAP fund</t>
  </si>
  <si>
    <t>DALC</t>
  </si>
  <si>
    <t>Archers signs</t>
  </si>
  <si>
    <t>K Richardson expenses</t>
  </si>
  <si>
    <t>K Richardson Transparency Grant</t>
  </si>
  <si>
    <t>K Richardson salary</t>
  </si>
  <si>
    <t>Tax on K Richardson salary</t>
  </si>
  <si>
    <t>Helen Smith grass cutting</t>
  </si>
  <si>
    <t>Matthew Mann clock winding</t>
  </si>
  <si>
    <t>Andrew Kendall Clock winding</t>
  </si>
  <si>
    <t>AON insurance</t>
  </si>
  <si>
    <t>Tiverton &amp; Dist Community Transport</t>
  </si>
  <si>
    <t>Citizens Advice</t>
  </si>
  <si>
    <t>grants</t>
  </si>
  <si>
    <t>Cumbria clock company</t>
  </si>
  <si>
    <t>K Richardson wages</t>
  </si>
  <si>
    <t>cancelled</t>
  </si>
  <si>
    <t>Christmas tree lights</t>
  </si>
  <si>
    <t>SW ambulance trust for defibrillator</t>
  </si>
  <si>
    <t>John Cochram Christmas trees</t>
  </si>
  <si>
    <t>ok</t>
  </si>
  <si>
    <t>Transfer from Deposit a/c</t>
  </si>
  <si>
    <t>St Matthews Church</t>
  </si>
  <si>
    <t>Locality grant for de-fibrilator</t>
  </si>
  <si>
    <t xml:space="preserve">precept </t>
  </si>
  <si>
    <t>rate support grant</t>
  </si>
</sst>
</file>

<file path=xl/styles.xml><?xml version="1.0" encoding="utf-8"?>
<styleSheet xmlns="http://schemas.openxmlformats.org/spreadsheetml/2006/main">
  <numFmts count="2">
    <numFmt numFmtId="164" formatCode="d\-mmm\-yy"/>
    <numFmt numFmtId="165" formatCode="[$-F800]dddd\,\ mmmm\ dd\,\ yyyy"/>
  </numFmts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1" fontId="0" fillId="0" borderId="0" xfId="0" applyNumberFormat="1"/>
    <xf numFmtId="2" fontId="1" fillId="0" borderId="0" xfId="0" applyNumberFormat="1" applyFont="1"/>
    <xf numFmtId="1" fontId="1" fillId="0" borderId="0" xfId="0" applyNumberFormat="1" applyFont="1"/>
    <xf numFmtId="14" fontId="1" fillId="0" borderId="0" xfId="0" applyNumberFormat="1" applyFont="1"/>
    <xf numFmtId="2" fontId="0" fillId="0" borderId="0" xfId="0" applyNumberFormat="1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" fontId="2" fillId="0" borderId="1" xfId="0" applyNumberFormat="1" applyFont="1" applyBorder="1"/>
    <xf numFmtId="2" fontId="2" fillId="0" borderId="1" xfId="0" applyNumberFormat="1" applyFont="1" applyBorder="1"/>
    <xf numFmtId="2" fontId="1" fillId="0" borderId="1" xfId="0" applyNumberFormat="1" applyFont="1" applyBorder="1"/>
    <xf numFmtId="2" fontId="0" fillId="0" borderId="1" xfId="0" applyNumberFormat="1" applyBorder="1"/>
    <xf numFmtId="0" fontId="2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0" fillId="0" borderId="1" xfId="0" applyBorder="1"/>
    <xf numFmtId="1" fontId="1" fillId="0" borderId="1" xfId="0" applyNumberFormat="1" applyFont="1" applyBorder="1"/>
    <xf numFmtId="14" fontId="1" fillId="0" borderId="1" xfId="0" applyNumberFormat="1" applyFont="1" applyBorder="1"/>
    <xf numFmtId="165" fontId="1" fillId="0" borderId="1" xfId="0" applyNumberFormat="1" applyFont="1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0" fontId="1" fillId="0" borderId="2" xfId="0" applyFont="1" applyBorder="1"/>
    <xf numFmtId="2" fontId="1" fillId="0" borderId="2" xfId="0" applyNumberFormat="1" applyFont="1" applyBorder="1"/>
    <xf numFmtId="1" fontId="1" fillId="0" borderId="1" xfId="0" applyNumberFormat="1" applyFont="1" applyFill="1" applyBorder="1"/>
    <xf numFmtId="2" fontId="1" fillId="0" borderId="1" xfId="0" applyNumberFormat="1" applyFont="1" applyFill="1" applyBorder="1"/>
    <xf numFmtId="15" fontId="0" fillId="0" borderId="1" xfId="0" applyNumberFormat="1" applyBorder="1"/>
    <xf numFmtId="1" fontId="1" fillId="0" borderId="2" xfId="0" applyNumberFormat="1" applyFont="1" applyFill="1" applyBorder="1"/>
    <xf numFmtId="0" fontId="0" fillId="0" borderId="2" xfId="0" applyBorder="1"/>
    <xf numFmtId="2" fontId="1" fillId="0" borderId="2" xfId="0" applyNumberFormat="1" applyFont="1" applyFill="1" applyBorder="1"/>
    <xf numFmtId="16" fontId="1" fillId="0" borderId="1" xfId="0" applyNumberFormat="1" applyFont="1" applyBorder="1"/>
    <xf numFmtId="16" fontId="0" fillId="0" borderId="1" xfId="0" applyNumberFormat="1" applyBorder="1"/>
    <xf numFmtId="4" fontId="0" fillId="0" borderId="1" xfId="0" applyNumberFormat="1" applyBorder="1"/>
    <xf numFmtId="0" fontId="3" fillId="0" borderId="1" xfId="0" applyFont="1" applyBorder="1"/>
    <xf numFmtId="2" fontId="3" fillId="0" borderId="2" xfId="0" applyNumberFormat="1" applyFont="1" applyBorder="1"/>
    <xf numFmtId="2" fontId="3" fillId="0" borderId="1" xfId="0" applyNumberFormat="1" applyFont="1" applyBorder="1"/>
    <xf numFmtId="2" fontId="0" fillId="0" borderId="1" xfId="0" applyNumberFormat="1" applyFill="1" applyBorder="1"/>
    <xf numFmtId="15" fontId="1" fillId="0" borderId="1" xfId="0" applyNumberFormat="1" applyFont="1" applyBorder="1"/>
    <xf numFmtId="1" fontId="1" fillId="0" borderId="2" xfId="0" applyNumberFormat="1" applyFont="1" applyBorder="1"/>
    <xf numFmtId="4" fontId="1" fillId="0" borderId="1" xfId="0" applyNumberFormat="1" applyFont="1" applyBorder="1"/>
    <xf numFmtId="4" fontId="0" fillId="0" borderId="0" xfId="0" applyNumberFormat="1"/>
    <xf numFmtId="4" fontId="0" fillId="0" borderId="1" xfId="0" applyNumberFormat="1" applyFill="1" applyBorder="1"/>
    <xf numFmtId="4" fontId="1" fillId="0" borderId="2" xfId="0" applyNumberFormat="1" applyFont="1" applyBorder="1"/>
    <xf numFmtId="4" fontId="0" fillId="0" borderId="2" xfId="0" applyNumberFormat="1" applyBorder="1"/>
    <xf numFmtId="165" fontId="0" fillId="0" borderId="1" xfId="0" applyNumberFormat="1" applyBorder="1"/>
    <xf numFmtId="0" fontId="1" fillId="0" borderId="4" xfId="0" applyFont="1" applyFill="1" applyBorder="1"/>
    <xf numFmtId="2" fontId="0" fillId="0" borderId="2" xfId="0" applyNumberFormat="1" applyBorder="1"/>
    <xf numFmtId="0" fontId="4" fillId="0" borderId="1" xfId="0" applyFont="1" applyBorder="1"/>
    <xf numFmtId="2" fontId="4" fillId="0" borderId="1" xfId="0" applyNumberFormat="1" applyFont="1" applyBorder="1"/>
    <xf numFmtId="0" fontId="4" fillId="0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3"/>
  <sheetViews>
    <sheetView tabSelected="1" view="pageLayout" topLeftCell="A22" zoomScale="80" zoomScaleNormal="100" zoomScalePageLayoutView="80" workbookViewId="0">
      <selection activeCell="F48" sqref="F48"/>
    </sheetView>
  </sheetViews>
  <sheetFormatPr defaultRowHeight="12.75"/>
  <cols>
    <col min="1" max="1" width="14" customWidth="1"/>
    <col min="2" max="2" width="31.5703125" customWidth="1"/>
    <col min="3" max="3" width="8.140625" customWidth="1"/>
    <col min="4" max="4" width="9.42578125" customWidth="1"/>
    <col min="5" max="5" width="9.85546875" customWidth="1"/>
    <col min="6" max="6" width="11.7109375" style="2" customWidth="1"/>
    <col min="7" max="7" width="10.5703125" customWidth="1"/>
    <col min="8" max="8" width="3.7109375" customWidth="1"/>
    <col min="9" max="9" width="9.42578125" customWidth="1"/>
    <col min="12" max="12" width="15.5703125" customWidth="1"/>
  </cols>
  <sheetData>
    <row r="1" spans="1:14">
      <c r="A1" s="5"/>
      <c r="B1" s="1"/>
      <c r="C1" s="1"/>
      <c r="D1" s="3"/>
      <c r="E1" s="1"/>
      <c r="F1" s="4"/>
      <c r="G1" s="3"/>
      <c r="H1" s="3"/>
      <c r="I1" s="1"/>
      <c r="J1" s="6"/>
      <c r="K1" s="6"/>
    </row>
    <row r="2" spans="1:14">
      <c r="A2" s="18"/>
      <c r="B2" s="7"/>
      <c r="C2" s="8" t="s">
        <v>4</v>
      </c>
      <c r="D2" s="8" t="s">
        <v>0</v>
      </c>
      <c r="E2" s="9" t="s">
        <v>3</v>
      </c>
      <c r="F2" s="10" t="s">
        <v>8</v>
      </c>
      <c r="G2" s="11" t="s">
        <v>15</v>
      </c>
      <c r="H2" s="12"/>
      <c r="I2" s="7" t="s">
        <v>11</v>
      </c>
      <c r="J2" s="13" t="s">
        <v>12</v>
      </c>
      <c r="K2" s="13" t="s">
        <v>13</v>
      </c>
      <c r="L2" s="7" t="s">
        <v>17</v>
      </c>
      <c r="M2" s="25" t="s">
        <v>5</v>
      </c>
      <c r="N2" s="25" t="s">
        <v>33</v>
      </c>
    </row>
    <row r="3" spans="1:14">
      <c r="A3" s="14" t="s">
        <v>1</v>
      </c>
      <c r="B3" s="14" t="s">
        <v>2</v>
      </c>
      <c r="C3" s="8" t="s">
        <v>7</v>
      </c>
      <c r="D3" s="8" t="s">
        <v>10</v>
      </c>
      <c r="E3" s="14" t="s">
        <v>10</v>
      </c>
      <c r="F3" s="10" t="s">
        <v>6</v>
      </c>
      <c r="G3" s="9" t="s">
        <v>14</v>
      </c>
      <c r="H3" s="12"/>
      <c r="I3" s="7"/>
      <c r="J3" s="13"/>
      <c r="K3" s="16" t="s">
        <v>16</v>
      </c>
      <c r="L3" s="16" t="s">
        <v>16</v>
      </c>
      <c r="M3" s="16"/>
      <c r="N3" s="16"/>
    </row>
    <row r="4" spans="1:14">
      <c r="A4" s="19">
        <v>42461</v>
      </c>
      <c r="B4" s="7" t="s">
        <v>9</v>
      </c>
      <c r="C4" s="15"/>
      <c r="D4" s="12"/>
      <c r="E4" s="7"/>
      <c r="F4" s="12">
        <v>2754.19</v>
      </c>
      <c r="G4" s="7"/>
      <c r="H4" s="12"/>
      <c r="I4" s="39"/>
      <c r="J4" s="32"/>
      <c r="K4" s="32"/>
      <c r="L4" s="32"/>
      <c r="M4" s="32"/>
      <c r="N4" s="16"/>
    </row>
    <row r="5" spans="1:14">
      <c r="A5" s="44">
        <v>42464</v>
      </c>
      <c r="B5" s="7" t="s">
        <v>44</v>
      </c>
      <c r="C5" s="16"/>
      <c r="D5" s="16">
        <v>3876.77</v>
      </c>
      <c r="E5" s="16"/>
      <c r="F5" s="12">
        <f>F4+D5</f>
        <v>6630.96</v>
      </c>
      <c r="G5" s="30">
        <v>42488</v>
      </c>
      <c r="H5" s="12"/>
      <c r="I5" s="39"/>
      <c r="J5" s="32"/>
      <c r="K5" s="32"/>
      <c r="L5" s="32"/>
      <c r="M5" s="32"/>
      <c r="N5" s="16"/>
    </row>
    <row r="6" spans="1:14">
      <c r="A6" s="44">
        <v>42464</v>
      </c>
      <c r="B6" s="7" t="s">
        <v>45</v>
      </c>
      <c r="C6" s="16"/>
      <c r="D6" s="16">
        <v>123.23</v>
      </c>
      <c r="E6" s="16"/>
      <c r="F6" s="12">
        <f>F5+D6</f>
        <v>6754.19</v>
      </c>
      <c r="G6" s="30"/>
      <c r="H6" s="12"/>
      <c r="I6" s="39"/>
      <c r="J6" s="32"/>
      <c r="K6" s="32"/>
      <c r="L6" s="32"/>
      <c r="M6" s="32"/>
      <c r="N6" s="16"/>
    </row>
    <row r="7" spans="1:14">
      <c r="A7" s="44">
        <v>42464</v>
      </c>
      <c r="B7" s="16" t="s">
        <v>21</v>
      </c>
      <c r="C7" s="16"/>
      <c r="D7" s="16"/>
      <c r="E7" s="16">
        <v>79.959999999999994</v>
      </c>
      <c r="F7" s="12">
        <f>F6-E7</f>
        <v>6674.23</v>
      </c>
      <c r="G7" s="30">
        <v>42488</v>
      </c>
      <c r="H7" s="12"/>
      <c r="I7" s="39"/>
      <c r="J7" s="32"/>
      <c r="K7" s="32"/>
      <c r="L7" s="32">
        <v>69.55</v>
      </c>
      <c r="M7" s="32">
        <v>10.41</v>
      </c>
      <c r="N7" s="16"/>
    </row>
    <row r="8" spans="1:14">
      <c r="A8" s="19">
        <v>42475</v>
      </c>
      <c r="B8" s="7" t="s">
        <v>42</v>
      </c>
      <c r="C8" s="17">
        <v>587</v>
      </c>
      <c r="D8" s="12"/>
      <c r="E8" s="7">
        <v>380</v>
      </c>
      <c r="F8" s="12">
        <f>F7-E8</f>
        <v>6294.23</v>
      </c>
      <c r="G8" s="30">
        <v>42522</v>
      </c>
      <c r="H8" s="12"/>
      <c r="I8" s="39"/>
      <c r="J8" s="32"/>
      <c r="K8" s="32">
        <v>380</v>
      </c>
      <c r="L8" s="32"/>
      <c r="M8" s="32"/>
      <c r="N8" s="16"/>
    </row>
    <row r="9" spans="1:14">
      <c r="A9" s="19">
        <v>42481</v>
      </c>
      <c r="B9" s="7" t="s">
        <v>19</v>
      </c>
      <c r="C9" s="17">
        <v>588</v>
      </c>
      <c r="D9" s="12"/>
      <c r="E9" s="12">
        <v>72</v>
      </c>
      <c r="F9" s="12">
        <f>F8-E9</f>
        <v>6222.23</v>
      </c>
      <c r="G9" s="30">
        <v>42488</v>
      </c>
      <c r="H9" s="12"/>
      <c r="I9" s="39"/>
      <c r="J9" s="32"/>
      <c r="K9" s="32"/>
      <c r="L9" s="32">
        <v>60</v>
      </c>
      <c r="M9" s="41">
        <v>12</v>
      </c>
      <c r="N9" s="32"/>
    </row>
    <row r="10" spans="1:14">
      <c r="A10" s="19">
        <v>42482</v>
      </c>
      <c r="B10" s="7" t="s">
        <v>20</v>
      </c>
      <c r="C10" s="17"/>
      <c r="D10" s="12">
        <v>316.8</v>
      </c>
      <c r="E10" s="12"/>
      <c r="F10" s="12">
        <f>F9+D10</f>
        <v>6539.03</v>
      </c>
      <c r="G10" s="30">
        <v>42488</v>
      </c>
      <c r="H10" s="12" t="s">
        <v>40</v>
      </c>
      <c r="I10" s="39"/>
      <c r="J10" s="32"/>
      <c r="K10" s="32"/>
      <c r="L10" s="32"/>
      <c r="M10" s="41"/>
      <c r="N10" s="16"/>
    </row>
    <row r="11" spans="1:14">
      <c r="A11" s="19">
        <v>42484</v>
      </c>
      <c r="B11" s="7" t="s">
        <v>22</v>
      </c>
      <c r="C11" s="17">
        <v>589</v>
      </c>
      <c r="D11" s="12"/>
      <c r="E11" s="12">
        <v>374.16</v>
      </c>
      <c r="F11" s="12">
        <f t="shared" ref="F11:F42" si="0">F10-E11</f>
        <v>6164.87</v>
      </c>
      <c r="G11" s="30">
        <v>42552</v>
      </c>
      <c r="H11" s="12"/>
      <c r="I11" s="39"/>
      <c r="J11" s="32"/>
      <c r="K11" s="32"/>
      <c r="L11" s="32">
        <v>311.8</v>
      </c>
      <c r="M11" s="41">
        <v>62.36</v>
      </c>
      <c r="N11" s="32"/>
    </row>
    <row r="12" spans="1:14">
      <c r="A12" s="19">
        <v>42484</v>
      </c>
      <c r="B12" s="7" t="s">
        <v>23</v>
      </c>
      <c r="C12" s="17">
        <v>590</v>
      </c>
      <c r="D12" s="12"/>
      <c r="E12" s="12">
        <v>37.68</v>
      </c>
      <c r="F12" s="12">
        <f t="shared" si="0"/>
        <v>6127.19</v>
      </c>
      <c r="G12" s="30">
        <v>42522</v>
      </c>
      <c r="H12" s="12"/>
      <c r="I12" s="40"/>
      <c r="J12" s="39">
        <f>E12</f>
        <v>37.68</v>
      </c>
      <c r="K12" s="32"/>
      <c r="L12" s="32"/>
      <c r="M12" s="41"/>
      <c r="N12" s="16"/>
    </row>
    <row r="13" spans="1:14">
      <c r="A13" s="19">
        <v>42485</v>
      </c>
      <c r="B13" s="7" t="s">
        <v>24</v>
      </c>
      <c r="C13" s="17">
        <v>591</v>
      </c>
      <c r="D13" s="12"/>
      <c r="E13" s="12">
        <v>527.88</v>
      </c>
      <c r="F13" s="12">
        <f t="shared" si="0"/>
        <v>5599.3099999999995</v>
      </c>
      <c r="G13" s="30">
        <v>42522</v>
      </c>
      <c r="H13" s="12"/>
      <c r="I13" s="39"/>
      <c r="J13" s="32"/>
      <c r="K13" s="32"/>
      <c r="L13" s="32">
        <v>436.57</v>
      </c>
      <c r="M13" s="41">
        <v>91.31</v>
      </c>
      <c r="N13" s="32"/>
    </row>
    <row r="14" spans="1:14">
      <c r="A14" s="19">
        <v>42485</v>
      </c>
      <c r="B14" s="7" t="s">
        <v>25</v>
      </c>
      <c r="C14" s="17">
        <v>592</v>
      </c>
      <c r="D14" s="12"/>
      <c r="E14" s="12">
        <v>339.33</v>
      </c>
      <c r="F14" s="12">
        <f t="shared" si="0"/>
        <v>5259.98</v>
      </c>
      <c r="G14" s="30">
        <v>42522</v>
      </c>
      <c r="H14" s="12"/>
      <c r="I14" s="39">
        <f>E14</f>
        <v>339.33</v>
      </c>
      <c r="J14" s="32"/>
      <c r="K14" s="32"/>
      <c r="L14" s="32"/>
      <c r="M14" s="41"/>
      <c r="N14" s="16"/>
    </row>
    <row r="15" spans="1:14">
      <c r="A15" s="19">
        <v>42485</v>
      </c>
      <c r="B15" s="7" t="s">
        <v>26</v>
      </c>
      <c r="C15" s="17">
        <v>593</v>
      </c>
      <c r="D15" s="25"/>
      <c r="E15" s="25">
        <v>84.8</v>
      </c>
      <c r="F15" s="12">
        <f t="shared" si="0"/>
        <v>5175.1799999999994</v>
      </c>
      <c r="G15" s="30">
        <v>42522</v>
      </c>
      <c r="H15" s="12" t="s">
        <v>40</v>
      </c>
      <c r="I15" s="39">
        <f>E15</f>
        <v>84.8</v>
      </c>
      <c r="J15" s="32"/>
      <c r="K15" s="32"/>
      <c r="L15" s="32"/>
      <c r="M15" s="41"/>
      <c r="N15" s="16"/>
    </row>
    <row r="16" spans="1:14">
      <c r="A16" s="19">
        <v>42486</v>
      </c>
      <c r="B16" s="7" t="s">
        <v>27</v>
      </c>
      <c r="C16" s="17">
        <v>594</v>
      </c>
      <c r="D16" s="25"/>
      <c r="E16" s="25">
        <v>100</v>
      </c>
      <c r="F16" s="12">
        <f t="shared" si="0"/>
        <v>5075.1799999999994</v>
      </c>
      <c r="G16" s="30">
        <v>42552</v>
      </c>
      <c r="H16" s="12"/>
      <c r="I16" s="39"/>
      <c r="J16" s="32"/>
      <c r="K16" s="32">
        <v>100</v>
      </c>
      <c r="L16" s="32"/>
      <c r="M16" s="41"/>
      <c r="N16" s="16"/>
    </row>
    <row r="17" spans="1:15">
      <c r="A17" s="19">
        <v>42486</v>
      </c>
      <c r="B17" s="7" t="s">
        <v>28</v>
      </c>
      <c r="C17" s="17">
        <v>595</v>
      </c>
      <c r="D17" s="25"/>
      <c r="E17" s="25">
        <v>15</v>
      </c>
      <c r="F17" s="12">
        <f t="shared" si="0"/>
        <v>5060.1799999999994</v>
      </c>
      <c r="G17" s="30">
        <v>42552</v>
      </c>
      <c r="H17" s="12"/>
      <c r="I17" s="39"/>
      <c r="J17" s="32"/>
      <c r="K17" s="32">
        <v>15</v>
      </c>
      <c r="L17" s="32"/>
      <c r="M17" s="41"/>
      <c r="N17" s="16"/>
    </row>
    <row r="18" spans="1:15">
      <c r="A18" s="19">
        <v>42486</v>
      </c>
      <c r="B18" s="7" t="s">
        <v>29</v>
      </c>
      <c r="C18" s="17">
        <v>596</v>
      </c>
      <c r="D18" s="25"/>
      <c r="E18" s="25">
        <v>15</v>
      </c>
      <c r="F18" s="12">
        <f t="shared" si="0"/>
        <v>5045.1799999999994</v>
      </c>
      <c r="G18" s="30">
        <v>42552</v>
      </c>
      <c r="H18" s="12" t="s">
        <v>40</v>
      </c>
      <c r="I18" s="39"/>
      <c r="J18" s="32"/>
      <c r="K18" s="32">
        <v>15</v>
      </c>
      <c r="L18" s="32"/>
      <c r="M18" s="41"/>
      <c r="N18" s="16"/>
    </row>
    <row r="19" spans="1:15">
      <c r="A19" s="19">
        <v>42548</v>
      </c>
      <c r="B19" s="7" t="s">
        <v>30</v>
      </c>
      <c r="C19" s="17">
        <v>597</v>
      </c>
      <c r="D19" s="12"/>
      <c r="E19" s="12">
        <v>189.74</v>
      </c>
      <c r="F19" s="12">
        <f t="shared" si="0"/>
        <v>4855.4399999999996</v>
      </c>
      <c r="G19" s="30">
        <v>42583</v>
      </c>
      <c r="H19" s="12" t="s">
        <v>40</v>
      </c>
      <c r="I19" s="39"/>
      <c r="J19" s="32"/>
      <c r="K19" s="32">
        <f>E19</f>
        <v>189.74</v>
      </c>
      <c r="L19" s="32"/>
      <c r="M19" s="41"/>
      <c r="N19" s="16"/>
    </row>
    <row r="20" spans="1:15">
      <c r="A20" s="19">
        <v>42572</v>
      </c>
      <c r="B20" s="7" t="s">
        <v>23</v>
      </c>
      <c r="C20" s="17">
        <v>598</v>
      </c>
      <c r="D20" s="12"/>
      <c r="E20" s="12">
        <v>6.24</v>
      </c>
      <c r="F20" s="12">
        <f t="shared" si="0"/>
        <v>4849.2</v>
      </c>
      <c r="G20" s="30">
        <v>42614</v>
      </c>
      <c r="H20" s="12"/>
      <c r="I20" s="39"/>
      <c r="J20" s="32">
        <f>E20</f>
        <v>6.24</v>
      </c>
      <c r="K20" s="32"/>
      <c r="L20" s="32"/>
      <c r="M20" s="41"/>
      <c r="N20" s="16"/>
    </row>
    <row r="21" spans="1:15">
      <c r="A21" s="19">
        <v>42572</v>
      </c>
      <c r="B21" s="7" t="s">
        <v>25</v>
      </c>
      <c r="C21" s="38">
        <v>599</v>
      </c>
      <c r="D21" s="23"/>
      <c r="E21" s="23">
        <v>178.52</v>
      </c>
      <c r="F21" s="12">
        <f t="shared" si="0"/>
        <v>4670.6799999999994</v>
      </c>
      <c r="G21" s="30">
        <v>42614</v>
      </c>
      <c r="H21" s="12"/>
      <c r="I21" s="42">
        <f>E21</f>
        <v>178.52</v>
      </c>
      <c r="J21" s="43"/>
      <c r="K21" s="43"/>
      <c r="L21" s="32"/>
      <c r="M21" s="41"/>
      <c r="N21" s="16"/>
    </row>
    <row r="22" spans="1:15">
      <c r="A22" s="19">
        <v>42573</v>
      </c>
      <c r="B22" s="7" t="s">
        <v>26</v>
      </c>
      <c r="C22" s="38">
        <v>600</v>
      </c>
      <c r="D22" s="23"/>
      <c r="E22" s="23">
        <v>44.6</v>
      </c>
      <c r="F22" s="12">
        <f t="shared" si="0"/>
        <v>4626.079999999999</v>
      </c>
      <c r="G22" s="30">
        <v>42614</v>
      </c>
      <c r="H22" s="12" t="s">
        <v>40</v>
      </c>
      <c r="I22" s="42">
        <f>E22</f>
        <v>44.6</v>
      </c>
      <c r="J22" s="43"/>
      <c r="K22" s="43"/>
      <c r="L22" s="32"/>
      <c r="M22" s="41"/>
      <c r="N22" s="16"/>
    </row>
    <row r="23" spans="1:15">
      <c r="A23" s="21">
        <v>42649</v>
      </c>
      <c r="B23" s="7" t="s">
        <v>23</v>
      </c>
      <c r="C23" s="22">
        <v>601</v>
      </c>
      <c r="D23" s="23"/>
      <c r="E23" s="23">
        <v>173</v>
      </c>
      <c r="F23" s="12">
        <f t="shared" si="0"/>
        <v>4453.079999999999</v>
      </c>
      <c r="G23" s="30">
        <v>42675</v>
      </c>
      <c r="H23" s="12"/>
      <c r="I23" s="42"/>
      <c r="J23" s="42">
        <v>146.06</v>
      </c>
      <c r="K23" s="42"/>
      <c r="L23" s="32"/>
      <c r="M23" s="41">
        <v>26.94</v>
      </c>
      <c r="N23" s="16"/>
      <c r="O23" s="40"/>
    </row>
    <row r="24" spans="1:15">
      <c r="A24" s="20">
        <v>42649</v>
      </c>
      <c r="B24" s="7" t="s">
        <v>25</v>
      </c>
      <c r="C24" s="24">
        <v>602</v>
      </c>
      <c r="D24" s="12"/>
      <c r="E24" s="12">
        <v>288.54000000000002</v>
      </c>
      <c r="F24" s="12">
        <f t="shared" si="0"/>
        <v>4164.5399999999991</v>
      </c>
      <c r="G24" s="30">
        <v>42675</v>
      </c>
      <c r="H24" s="12"/>
      <c r="I24" s="39">
        <f>E24</f>
        <v>288.54000000000002</v>
      </c>
      <c r="J24" s="32"/>
      <c r="K24" s="42"/>
      <c r="L24" s="32"/>
      <c r="M24" s="41"/>
      <c r="N24" s="16"/>
    </row>
    <row r="25" spans="1:15">
      <c r="A25" s="20">
        <v>42649</v>
      </c>
      <c r="B25" s="7" t="s">
        <v>26</v>
      </c>
      <c r="C25" s="24">
        <v>603</v>
      </c>
      <c r="D25" s="7"/>
      <c r="E25" s="25">
        <v>72</v>
      </c>
      <c r="F25" s="12">
        <f t="shared" si="0"/>
        <v>4092.5399999999991</v>
      </c>
      <c r="G25" s="30">
        <v>42675</v>
      </c>
      <c r="H25" s="12" t="s">
        <v>40</v>
      </c>
      <c r="I25" s="32">
        <f>E25</f>
        <v>72</v>
      </c>
      <c r="J25" s="40"/>
      <c r="K25" s="42"/>
      <c r="L25" s="32"/>
      <c r="M25" s="41"/>
      <c r="N25" s="16"/>
    </row>
    <row r="26" spans="1:15">
      <c r="A26" s="20">
        <v>42691</v>
      </c>
      <c r="B26" s="7" t="s">
        <v>23</v>
      </c>
      <c r="C26" s="24">
        <v>604</v>
      </c>
      <c r="D26" s="7"/>
      <c r="E26" s="25">
        <v>37.29</v>
      </c>
      <c r="F26" s="12">
        <f t="shared" si="0"/>
        <v>4055.2499999999991</v>
      </c>
      <c r="G26" s="30">
        <v>42705</v>
      </c>
      <c r="H26" s="12"/>
      <c r="I26" s="39"/>
      <c r="J26" s="39">
        <f>E26</f>
        <v>37.29</v>
      </c>
      <c r="K26" s="32"/>
      <c r="L26" s="32"/>
      <c r="M26" s="41"/>
      <c r="N26" s="16"/>
    </row>
    <row r="27" spans="1:15">
      <c r="A27" s="20">
        <v>42691</v>
      </c>
      <c r="B27" s="7" t="s">
        <v>25</v>
      </c>
      <c r="C27" s="27">
        <v>605</v>
      </c>
      <c r="D27" s="28"/>
      <c r="E27" s="29">
        <v>372.96</v>
      </c>
      <c r="F27" s="12">
        <f t="shared" si="0"/>
        <v>3682.2899999999991</v>
      </c>
      <c r="G27" s="30">
        <v>42705</v>
      </c>
      <c r="H27" s="22"/>
      <c r="I27" s="43">
        <f>E27</f>
        <v>372.96</v>
      </c>
      <c r="J27" s="43"/>
      <c r="K27" s="43"/>
      <c r="L27" s="32"/>
      <c r="M27" s="41"/>
      <c r="N27" s="16"/>
    </row>
    <row r="28" spans="1:15">
      <c r="A28" s="20">
        <v>42691</v>
      </c>
      <c r="B28" s="7" t="s">
        <v>26</v>
      </c>
      <c r="C28" s="27">
        <v>606</v>
      </c>
      <c r="D28" s="16"/>
      <c r="E28" s="13">
        <v>93.4</v>
      </c>
      <c r="F28" s="12">
        <f t="shared" si="0"/>
        <v>3588.889999999999</v>
      </c>
      <c r="G28" s="30">
        <v>42705</v>
      </c>
      <c r="H28" s="22"/>
      <c r="I28" s="32">
        <f>E28</f>
        <v>93.4</v>
      </c>
      <c r="J28" s="32"/>
      <c r="K28" s="32"/>
      <c r="L28" s="32"/>
      <c r="M28" s="41"/>
      <c r="N28" s="16"/>
    </row>
    <row r="29" spans="1:15">
      <c r="A29" s="20">
        <v>42691</v>
      </c>
      <c r="B29" s="7" t="s">
        <v>27</v>
      </c>
      <c r="C29" s="27">
        <v>607</v>
      </c>
      <c r="D29" s="16"/>
      <c r="E29" s="13">
        <v>100</v>
      </c>
      <c r="F29" s="12">
        <f t="shared" si="0"/>
        <v>3488.889999999999</v>
      </c>
      <c r="G29" s="30">
        <v>42705</v>
      </c>
      <c r="H29" s="22"/>
      <c r="I29" s="32"/>
      <c r="J29" s="32"/>
      <c r="K29" s="32">
        <f>E29</f>
        <v>100</v>
      </c>
      <c r="L29" s="32"/>
      <c r="M29" s="41"/>
      <c r="N29" s="16"/>
    </row>
    <row r="30" spans="1:15">
      <c r="A30" s="20">
        <v>42691</v>
      </c>
      <c r="B30" s="7" t="s">
        <v>29</v>
      </c>
      <c r="C30" s="27">
        <v>608</v>
      </c>
      <c r="D30" s="13"/>
      <c r="E30" s="13">
        <v>15</v>
      </c>
      <c r="F30" s="12">
        <f t="shared" si="0"/>
        <v>3473.889999999999</v>
      </c>
      <c r="G30" s="30">
        <v>42705</v>
      </c>
      <c r="H30" s="7"/>
      <c r="I30" s="32"/>
      <c r="J30" s="32"/>
      <c r="K30" s="32">
        <f>E30</f>
        <v>15</v>
      </c>
      <c r="L30" s="32"/>
      <c r="M30" s="41"/>
      <c r="N30" s="16"/>
    </row>
    <row r="31" spans="1:15">
      <c r="A31" s="20">
        <v>42691</v>
      </c>
      <c r="B31" s="7" t="s">
        <v>28</v>
      </c>
      <c r="C31" s="27">
        <v>609</v>
      </c>
      <c r="D31" s="7"/>
      <c r="E31" s="13">
        <v>15</v>
      </c>
      <c r="F31" s="12">
        <f t="shared" si="0"/>
        <v>3458.889999999999</v>
      </c>
      <c r="G31" s="30">
        <v>43099</v>
      </c>
      <c r="H31" s="7"/>
      <c r="I31" s="32"/>
      <c r="J31" s="32"/>
      <c r="K31" s="32">
        <f>E31</f>
        <v>15</v>
      </c>
      <c r="L31" s="32"/>
      <c r="M31" s="41"/>
      <c r="N31" s="16"/>
    </row>
    <row r="32" spans="1:15">
      <c r="A32" s="20">
        <v>42691</v>
      </c>
      <c r="B32" s="7" t="s">
        <v>31</v>
      </c>
      <c r="C32" s="27">
        <v>610</v>
      </c>
      <c r="D32" s="16"/>
      <c r="E32" s="13">
        <v>100</v>
      </c>
      <c r="F32" s="12">
        <f t="shared" si="0"/>
        <v>3358.889999999999</v>
      </c>
      <c r="G32" s="30">
        <v>42705</v>
      </c>
      <c r="H32" s="7"/>
      <c r="I32" s="32"/>
      <c r="J32" s="32"/>
      <c r="K32" s="32"/>
      <c r="L32" s="32"/>
      <c r="M32" s="41"/>
      <c r="N32" s="32">
        <f>E32</f>
        <v>100</v>
      </c>
    </row>
    <row r="33" spans="1:15">
      <c r="A33" s="20">
        <v>42691</v>
      </c>
      <c r="B33" s="7" t="s">
        <v>32</v>
      </c>
      <c r="C33" s="27">
        <v>611</v>
      </c>
      <c r="D33" s="16"/>
      <c r="E33" s="13">
        <v>100</v>
      </c>
      <c r="F33" s="12">
        <f t="shared" si="0"/>
        <v>3258.889999999999</v>
      </c>
      <c r="G33" s="30">
        <v>42705</v>
      </c>
      <c r="H33" s="7" t="s">
        <v>40</v>
      </c>
      <c r="I33" s="32"/>
      <c r="J33" s="32"/>
      <c r="K33" s="32"/>
      <c r="L33" s="32"/>
      <c r="M33" s="41"/>
      <c r="N33" s="32">
        <f>E33</f>
        <v>100</v>
      </c>
    </row>
    <row r="34" spans="1:15">
      <c r="A34" s="26">
        <v>42712</v>
      </c>
      <c r="B34" s="45" t="s">
        <v>34</v>
      </c>
      <c r="C34" s="27">
        <v>612</v>
      </c>
      <c r="D34" s="16"/>
      <c r="E34" s="13">
        <v>174</v>
      </c>
      <c r="F34" s="12">
        <f t="shared" si="0"/>
        <v>3084.889999999999</v>
      </c>
      <c r="G34" s="30">
        <v>43099</v>
      </c>
      <c r="H34" s="7"/>
      <c r="I34" s="32"/>
      <c r="J34" s="32"/>
      <c r="K34" s="32"/>
      <c r="L34" s="32">
        <v>145</v>
      </c>
      <c r="M34" s="41">
        <v>29</v>
      </c>
      <c r="N34" s="16"/>
    </row>
    <row r="35" spans="1:15">
      <c r="A35" s="26">
        <v>42712</v>
      </c>
      <c r="B35" s="7" t="s">
        <v>39</v>
      </c>
      <c r="C35" s="27">
        <v>613</v>
      </c>
      <c r="D35" s="16"/>
      <c r="E35" s="13">
        <v>38.5</v>
      </c>
      <c r="F35" s="12">
        <f t="shared" si="0"/>
        <v>3046.389999999999</v>
      </c>
      <c r="G35" s="30">
        <v>43099</v>
      </c>
      <c r="H35" s="7" t="s">
        <v>40</v>
      </c>
      <c r="I35" s="32"/>
      <c r="J35" s="32"/>
      <c r="K35" s="32">
        <f>E35</f>
        <v>38.5</v>
      </c>
      <c r="L35" s="32"/>
      <c r="M35" s="41"/>
      <c r="N35" s="16"/>
    </row>
    <row r="36" spans="1:15">
      <c r="A36" s="26">
        <v>42754</v>
      </c>
      <c r="B36" s="7" t="s">
        <v>35</v>
      </c>
      <c r="C36" s="27">
        <v>614</v>
      </c>
      <c r="D36" s="16"/>
      <c r="E36" s="13">
        <v>483.56</v>
      </c>
      <c r="F36" s="12">
        <f t="shared" si="0"/>
        <v>2562.829999999999</v>
      </c>
      <c r="G36" s="30">
        <v>42767</v>
      </c>
      <c r="H36" s="7"/>
      <c r="I36" s="32">
        <f>E36</f>
        <v>483.56</v>
      </c>
      <c r="J36" s="32"/>
      <c r="K36" s="32"/>
      <c r="L36" s="32"/>
      <c r="M36" s="41"/>
      <c r="N36" s="16"/>
    </row>
    <row r="37" spans="1:15">
      <c r="A37" s="26">
        <v>42754</v>
      </c>
      <c r="B37" s="7" t="s">
        <v>26</v>
      </c>
      <c r="C37" s="16">
        <v>615</v>
      </c>
      <c r="D37" s="16"/>
      <c r="E37" s="13">
        <v>120.8</v>
      </c>
      <c r="F37" s="12">
        <f t="shared" si="0"/>
        <v>2442.0299999999988</v>
      </c>
      <c r="G37" s="30">
        <v>42767</v>
      </c>
      <c r="H37" s="7"/>
      <c r="I37" s="32">
        <f>E37</f>
        <v>120.8</v>
      </c>
      <c r="J37" s="32"/>
      <c r="K37" s="32"/>
      <c r="L37" s="32"/>
      <c r="M37" s="41"/>
      <c r="N37" s="16"/>
    </row>
    <row r="38" spans="1:15">
      <c r="A38" s="26">
        <v>42754</v>
      </c>
      <c r="B38" s="7" t="s">
        <v>23</v>
      </c>
      <c r="C38" s="16">
        <v>616</v>
      </c>
      <c r="D38" s="16"/>
      <c r="E38" s="13">
        <v>133.22</v>
      </c>
      <c r="F38" s="12">
        <f t="shared" si="0"/>
        <v>2308.809999999999</v>
      </c>
      <c r="G38" s="37">
        <v>42767</v>
      </c>
      <c r="H38" s="7"/>
      <c r="I38" s="32"/>
      <c r="J38" s="32">
        <v>114.12</v>
      </c>
      <c r="K38" s="32"/>
      <c r="L38" s="32"/>
      <c r="M38" s="41">
        <v>19.100000000000001</v>
      </c>
      <c r="N38" s="16"/>
      <c r="O38" s="40"/>
    </row>
    <row r="39" spans="1:15">
      <c r="A39" s="26"/>
      <c r="B39" s="7" t="s">
        <v>36</v>
      </c>
      <c r="C39" s="16">
        <v>617</v>
      </c>
      <c r="D39" s="13"/>
      <c r="E39" s="13">
        <v>0</v>
      </c>
      <c r="F39" s="12">
        <f t="shared" si="0"/>
        <v>2308.809999999999</v>
      </c>
      <c r="G39" s="30">
        <v>42767</v>
      </c>
      <c r="H39" s="7" t="s">
        <v>40</v>
      </c>
      <c r="I39" s="32"/>
      <c r="J39" s="32"/>
      <c r="K39" s="32"/>
      <c r="L39" s="32"/>
      <c r="M39" s="41"/>
      <c r="N39" s="32"/>
    </row>
    <row r="40" spans="1:15">
      <c r="A40" s="26">
        <v>42759</v>
      </c>
      <c r="B40" s="7" t="s">
        <v>37</v>
      </c>
      <c r="C40" s="16">
        <v>618</v>
      </c>
      <c r="D40" s="16"/>
      <c r="E40" s="13">
        <v>30</v>
      </c>
      <c r="F40" s="12">
        <f t="shared" si="0"/>
        <v>2278.809999999999</v>
      </c>
      <c r="G40" s="37">
        <v>42795</v>
      </c>
      <c r="H40" s="7"/>
      <c r="I40" s="32"/>
      <c r="J40" s="32"/>
      <c r="K40" s="32">
        <f>E40</f>
        <v>30</v>
      </c>
      <c r="L40" s="32"/>
      <c r="M40" s="32"/>
      <c r="N40" s="16"/>
    </row>
    <row r="41" spans="1:15">
      <c r="A41" s="26">
        <v>42760</v>
      </c>
      <c r="B41" s="7" t="s">
        <v>22</v>
      </c>
      <c r="C41" s="16">
        <v>619</v>
      </c>
      <c r="D41" s="16"/>
      <c r="E41" s="13">
        <v>53.34</v>
      </c>
      <c r="F41" s="12">
        <f t="shared" si="0"/>
        <v>2225.4699999999989</v>
      </c>
      <c r="G41" s="37">
        <v>42795</v>
      </c>
      <c r="H41" s="7"/>
      <c r="I41" s="13"/>
      <c r="J41" s="16"/>
      <c r="K41" s="16"/>
      <c r="L41" s="16">
        <v>44.45</v>
      </c>
      <c r="M41" s="16">
        <f>L41*0.2</f>
        <v>8.89</v>
      </c>
      <c r="N41" s="16"/>
    </row>
    <row r="42" spans="1:15">
      <c r="A42" s="26">
        <v>42762</v>
      </c>
      <c r="B42" s="7" t="s">
        <v>38</v>
      </c>
      <c r="C42" s="16">
        <v>620</v>
      </c>
      <c r="D42" s="13"/>
      <c r="E42" s="13">
        <v>2160</v>
      </c>
      <c r="F42" s="12">
        <f t="shared" si="0"/>
        <v>65.46999999999889</v>
      </c>
      <c r="G42" s="37">
        <v>42795</v>
      </c>
      <c r="H42" s="7"/>
      <c r="I42" s="13"/>
      <c r="J42" s="16"/>
      <c r="K42" s="16"/>
      <c r="L42" s="13">
        <v>1800</v>
      </c>
      <c r="M42" s="13">
        <v>360</v>
      </c>
      <c r="N42" s="16"/>
    </row>
    <row r="43" spans="1:15">
      <c r="A43" s="26">
        <v>42766</v>
      </c>
      <c r="B43" s="7" t="s">
        <v>41</v>
      </c>
      <c r="C43" s="16"/>
      <c r="D43" s="13">
        <v>1000</v>
      </c>
      <c r="E43" s="13"/>
      <c r="F43" s="12">
        <f>F42+D43</f>
        <v>1065.4699999999989</v>
      </c>
      <c r="G43" s="30">
        <v>42767</v>
      </c>
      <c r="H43" s="22" t="s">
        <v>40</v>
      </c>
      <c r="I43" s="28"/>
      <c r="J43" s="28"/>
      <c r="K43" s="28"/>
      <c r="L43" s="28"/>
      <c r="M43" s="28"/>
      <c r="N43" s="16"/>
    </row>
    <row r="44" spans="1:15">
      <c r="A44" s="26">
        <v>42804</v>
      </c>
      <c r="B44" s="7" t="s">
        <v>43</v>
      </c>
      <c r="C44" s="16"/>
      <c r="D44" s="13">
        <v>250</v>
      </c>
      <c r="E44" s="13"/>
      <c r="F44" s="12">
        <f>F43+D44</f>
        <v>1315.4699999999989</v>
      </c>
      <c r="G44" s="30">
        <v>42825</v>
      </c>
      <c r="H44" s="22"/>
      <c r="I44" s="28"/>
      <c r="J44" s="28"/>
      <c r="K44" s="28"/>
      <c r="L44" s="28"/>
      <c r="M44" s="28"/>
      <c r="N44" s="16"/>
    </row>
    <row r="45" spans="1:15">
      <c r="A45" s="26">
        <v>42810</v>
      </c>
      <c r="B45" s="7" t="s">
        <v>23</v>
      </c>
      <c r="C45" s="16">
        <v>621</v>
      </c>
      <c r="D45" s="13"/>
      <c r="E45" s="13">
        <v>21.76</v>
      </c>
      <c r="F45" s="12">
        <f>F44-E45</f>
        <v>1293.7099999999989</v>
      </c>
      <c r="G45" s="30">
        <v>42825</v>
      </c>
      <c r="H45" s="22"/>
      <c r="I45" s="28"/>
      <c r="J45" s="46">
        <f>E45</f>
        <v>21.76</v>
      </c>
      <c r="K45" s="28"/>
      <c r="L45" s="28"/>
      <c r="M45" s="28"/>
      <c r="N45" s="16"/>
    </row>
    <row r="46" spans="1:15">
      <c r="A46" s="26">
        <v>42810</v>
      </c>
      <c r="B46" s="7" t="s">
        <v>25</v>
      </c>
      <c r="C46" s="16">
        <v>622</v>
      </c>
      <c r="D46" s="13"/>
      <c r="E46" s="36">
        <v>204.06</v>
      </c>
      <c r="F46" s="12">
        <f t="shared" ref="F46:F47" si="1">F45-E46</f>
        <v>1089.649999999999</v>
      </c>
      <c r="G46" s="30">
        <v>42825</v>
      </c>
      <c r="H46" s="7"/>
      <c r="I46" s="13">
        <f>E46</f>
        <v>204.06</v>
      </c>
      <c r="J46" s="13"/>
      <c r="K46" s="16"/>
      <c r="L46" s="13"/>
      <c r="M46" s="16"/>
      <c r="N46" s="16"/>
    </row>
    <row r="47" spans="1:15">
      <c r="A47" s="26">
        <v>42810</v>
      </c>
      <c r="B47" s="7" t="s">
        <v>26</v>
      </c>
      <c r="C47" s="16">
        <v>623</v>
      </c>
      <c r="D47" s="13"/>
      <c r="E47" s="13">
        <v>51</v>
      </c>
      <c r="F47" s="12">
        <f t="shared" si="1"/>
        <v>1038.649999999999</v>
      </c>
      <c r="G47" s="30">
        <v>42825</v>
      </c>
      <c r="H47" s="7" t="s">
        <v>40</v>
      </c>
      <c r="I47" s="13">
        <f>E47</f>
        <v>51</v>
      </c>
      <c r="J47" s="13"/>
      <c r="K47" s="16"/>
      <c r="L47" s="16"/>
      <c r="M47" s="16"/>
      <c r="N47" s="16"/>
    </row>
    <row r="48" spans="1:15">
      <c r="A48" s="31"/>
      <c r="B48" s="16" t="s">
        <v>18</v>
      </c>
      <c r="C48" s="16"/>
      <c r="D48" s="47">
        <f>SUM(D3:D47)</f>
        <v>5566.8</v>
      </c>
      <c r="E48" s="48">
        <f>SUM(E3:E47)</f>
        <v>7282.3400000000011</v>
      </c>
      <c r="F48" s="47"/>
      <c r="G48" s="48">
        <f>SUM(I48:N48)</f>
        <v>7282.34</v>
      </c>
      <c r="H48" s="47">
        <f>SUM(H3:H47)</f>
        <v>0</v>
      </c>
      <c r="I48" s="47">
        <f t="shared" ref="I48:N48" si="2">SUM(I4:I47)</f>
        <v>2333.5700000000002</v>
      </c>
      <c r="J48" s="47">
        <f t="shared" si="2"/>
        <v>363.15</v>
      </c>
      <c r="K48" s="47">
        <f t="shared" si="2"/>
        <v>898.24</v>
      </c>
      <c r="L48" s="47">
        <f t="shared" si="2"/>
        <v>2867.37</v>
      </c>
      <c r="M48" s="48">
        <f t="shared" si="2"/>
        <v>620.01</v>
      </c>
      <c r="N48" s="48">
        <f t="shared" si="2"/>
        <v>200</v>
      </c>
      <c r="O48" s="49"/>
    </row>
    <row r="49" spans="1:13">
      <c r="A49" s="16"/>
      <c r="B49" s="16"/>
      <c r="C49" s="16"/>
      <c r="D49" s="35"/>
      <c r="E49" s="33"/>
      <c r="F49" s="34"/>
      <c r="G49" s="33"/>
      <c r="H49" s="33"/>
      <c r="I49" s="33"/>
      <c r="J49" s="33"/>
      <c r="K49" s="33"/>
      <c r="L49" s="33"/>
      <c r="M49" s="35"/>
    </row>
    <row r="50" spans="1:13">
      <c r="A50" s="16"/>
      <c r="B50" s="16"/>
      <c r="C50" s="16"/>
      <c r="D50" s="16"/>
      <c r="E50" s="16"/>
      <c r="F50" s="23"/>
      <c r="G50" s="16"/>
      <c r="H50" s="16"/>
      <c r="I50" s="16"/>
      <c r="J50" s="16"/>
      <c r="K50" s="16"/>
      <c r="L50" s="16"/>
      <c r="M50" s="13"/>
    </row>
    <row r="51" spans="1:13">
      <c r="A51" s="16"/>
      <c r="B51" s="16"/>
      <c r="C51" s="16"/>
      <c r="D51" s="16"/>
      <c r="E51" s="16"/>
      <c r="F51" s="23"/>
      <c r="G51" s="16"/>
      <c r="H51" s="16"/>
      <c r="I51" s="16"/>
      <c r="J51" s="16"/>
      <c r="K51" s="16"/>
      <c r="L51" s="16"/>
      <c r="M51" s="16"/>
    </row>
    <row r="52" spans="1:13">
      <c r="A52" s="16"/>
      <c r="B52" s="16"/>
      <c r="C52" s="16"/>
      <c r="D52" s="16"/>
      <c r="E52" s="16"/>
      <c r="F52" s="23"/>
      <c r="G52" s="16"/>
      <c r="H52" s="16"/>
      <c r="I52" s="16"/>
      <c r="J52" s="16"/>
      <c r="K52" s="16"/>
      <c r="L52" s="16"/>
      <c r="M52" s="16"/>
    </row>
    <row r="53" spans="1:13">
      <c r="F53" s="23"/>
    </row>
  </sheetData>
  <phoneticPr fontId="0" type="noConversion"/>
  <printOptions headings="1" gridLines="1"/>
  <pageMargins left="0.25" right="0.25" top="0.75" bottom="0.75" header="0.3" footer="0.3"/>
  <pageSetup paperSize="9" scale="72" orientation="landscape" blackAndWhite="1" draft="1" horizontalDpi="4294967293" verticalDpi="4294967293" copies="2" r:id="rId1"/>
  <headerFooter alignWithMargins="0">
    <oddHeader>&amp;C&amp;"Arial,Bold"&amp;12&amp;UCOLDRIDGE PARISH COUNCIL
Current account Receipts and Payments for the year ended 31st March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2016-17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Keyth Richardson</cp:lastModifiedBy>
  <cp:lastPrinted>2017-05-15T10:37:06Z</cp:lastPrinted>
  <dcterms:created xsi:type="dcterms:W3CDTF">2011-10-19T14:46:29Z</dcterms:created>
  <dcterms:modified xsi:type="dcterms:W3CDTF">2017-05-15T10:43:50Z</dcterms:modified>
</cp:coreProperties>
</file>